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3\Ойлгазтэт\2023 Тендер СМР ЛЭП 5МК_4002 по ведомостям\"/>
    </mc:Choice>
  </mc:AlternateContent>
  <xr:revisionPtr revIDLastSave="0" documentId="13_ncr:1_{FDB62D92-1E09-4AB5-95C4-C9481EAC797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ение В1_Раздел вед 1" sheetId="1" r:id="rId1"/>
    <sheet name="Приложение В2_Раздел вед 2" sheetId="2" r:id="rId2"/>
  </sheets>
  <definedNames>
    <definedName name="_xlnm.Print_Titles" localSheetId="0">'Приложение В1_Раздел вед 1'!$9:$9</definedName>
    <definedName name="_xlnm.Print_Area" localSheetId="0">'Приложение В1_Раздел вед 1'!$A:$D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2" l="1"/>
  <c r="D30" i="1"/>
  <c r="A58" i="2"/>
  <c r="A56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57" i="1"/>
  <c r="A60" i="1"/>
  <c r="A59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</calcChain>
</file>

<file path=xl/sharedStrings.xml><?xml version="1.0" encoding="utf-8"?>
<sst xmlns="http://schemas.openxmlformats.org/spreadsheetml/2006/main" count="307" uniqueCount="85">
  <si>
    <t>Стройка</t>
  </si>
  <si>
    <t>Строительство ЛЭП-10кВ к скважине 5 Малокинельского лицензионного участка.</t>
  </si>
  <si>
    <t/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</si>
  <si>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</si>
  <si>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</si>
  <si>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</si>
  <si>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</si>
  <si>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</si>
  <si>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</si>
  <si>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т</t>
  </si>
  <si>
    <t xml:space="preserve">1 </t>
  </si>
  <si>
    <t>кг</t>
  </si>
  <si>
    <t>м3</t>
  </si>
  <si>
    <t>Эмаль ПФ-115, серая</t>
  </si>
  <si>
    <t>Уайт-спирит</t>
  </si>
  <si>
    <t>Соединитель алюминиевых и сталеалюминиевых проводов (СОАС) 062-3</t>
  </si>
  <si>
    <t>шт</t>
  </si>
  <si>
    <t>Колпачки полиэтиленовые</t>
  </si>
  <si>
    <t>100 шт</t>
  </si>
  <si>
    <t>Провода неизолированные для воздушных линий электропередачи из стальных оцинкованных проволок 1 группы и алюминиевых проволок марки АС, сечением 70/11 мм2</t>
  </si>
  <si>
    <t>м</t>
  </si>
  <si>
    <t>Подстанция КТПН 160 кВА с трансформатором</t>
  </si>
  <si>
    <t>компл</t>
  </si>
  <si>
    <t>шт.</t>
  </si>
  <si>
    <t>к-т</t>
  </si>
  <si>
    <t>Скобы СК-7-1А</t>
  </si>
  <si>
    <t>Смесь песчано-гравийная природная</t>
  </si>
  <si>
    <t>Стойка опоры СВ 105-5, бетон B30, объем 0,47 м3, расход арматуры 92,0 кг</t>
  </si>
  <si>
    <t>Блоки бетонные для стен подвалов полнотелые ФБС24-4-6-П, бетон B7,5 (М100, объем 0,543 м3, расход арматуры 1,46 кг</t>
  </si>
  <si>
    <t>Траверсы стальные</t>
  </si>
  <si>
    <t>Траверсы стальные  ТМ-3</t>
  </si>
  <si>
    <t>Траверсы стальные  ТМ-6</t>
  </si>
  <si>
    <t>Траверсы стальные ТМ-6</t>
  </si>
  <si>
    <t>Круг стальной горячекатаный, марка стали ВСт3пс5-1, диаметр 18 мм</t>
  </si>
  <si>
    <t>Сталь полосовая: 40х5 мм, марка Ст3сп</t>
  </si>
  <si>
    <t>Сталь угловая равнополочная, марка Ст3пс, ширина полок 63-63 мм</t>
  </si>
  <si>
    <t>Прокат просечно-вытяжной, горячекатаный, марка стали С235, ширина 500 мм, толщина 4 мм</t>
  </si>
  <si>
    <t>Сталь арматурная, горячекатаная, гладкая, класс А-I, диаметр 12 мм</t>
  </si>
  <si>
    <t>Зажим аппаратный прессуемый: А2А-50-2</t>
  </si>
  <si>
    <t>Зажим плашечный ПА-2-1</t>
  </si>
  <si>
    <t>Зажим: плашечный соединительный ПА 2-2</t>
  </si>
  <si>
    <t>Зажим соединительный: плашечный ПС-2-1</t>
  </si>
  <si>
    <t>Серьга СР-7-16</t>
  </si>
  <si>
    <t>Ушко: однолапчатое У1-7-16</t>
  </si>
  <si>
    <t>Колпачки изолирующие</t>
  </si>
  <si>
    <t>Скоба накладная</t>
  </si>
  <si>
    <t>Зажим натяжной болтовый НБ-2-6А</t>
  </si>
  <si>
    <t>Кабель силовой с медными жилами ВВГ 4х50-1000</t>
  </si>
  <si>
    <t>1000 м</t>
  </si>
  <si>
    <t>Изолятор подвесной стеклянный ПСД-70Е</t>
  </si>
  <si>
    <t>Хомуты для крепления траверс окрашенный</t>
  </si>
  <si>
    <t>Хомуты для крепления траверс окрашенный  Х-1</t>
  </si>
  <si>
    <t>Кронштейн РА-1 для установки разъединителя (тип РЛНД) на воздушных ЛЭП 6-10 кВ</t>
  </si>
  <si>
    <t>Кронштейн РА-2 для установки разъединителя (тип РЛНД) на воздушных ЛЭП 6-10 кВ</t>
  </si>
  <si>
    <t>Кронштейн РА-4 для присоединения неизолированных проводов к линейным разъединителям (тип РДЗ, РЛНД) на воздушных ЛЭП 6-10 кВ</t>
  </si>
  <si>
    <t>Кронштейн РА-5 для присоединения неизолированных проводов к линейным разъединителям (тип РДЗ, РЛНД) на воздушных ЛЭП 6-10 кВ</t>
  </si>
  <si>
    <t xml:space="preserve">          Оборудование</t>
  </si>
  <si>
    <t>Пункт коммерческого учета ПКУ-10 кВ</t>
  </si>
  <si>
    <t>Ресурсы заказчика</t>
  </si>
  <si>
    <t xml:space="preserve">Болт Б5 </t>
  </si>
  <si>
    <t xml:space="preserve">Вал привода РА-3 (3.407.1-143.8)            </t>
  </si>
  <si>
    <t>Заземляющий проводник ЗП1   1м.</t>
  </si>
  <si>
    <t xml:space="preserve">Изолятор ШС 20 ЕД  </t>
  </si>
  <si>
    <t xml:space="preserve">Разъединитель РЛНД 1-10/400 СЭЩ с приводом ПРНЗ 10-У1    </t>
  </si>
  <si>
    <t xml:space="preserve">Узел крепления У1  </t>
  </si>
  <si>
    <t xml:space="preserve">Накладка ОГ5 </t>
  </si>
  <si>
    <t xml:space="preserve">Накладка ОГ2  </t>
  </si>
  <si>
    <t xml:space="preserve">Надставка ТС-1  83,5кг  </t>
  </si>
  <si>
    <t>к техническому заданию</t>
  </si>
  <si>
    <t>Приложение В1</t>
  </si>
  <si>
    <t>Строительство ЛЭП-10кВ к скважине 4002 Западно-Осиновского месторождения.</t>
  </si>
  <si>
    <t>Грунтовка ГФ-021</t>
  </si>
  <si>
    <t>Вал привода РА-3 (3.407.1-143.8)</t>
  </si>
  <si>
    <t>Изолятор ШС 20 ЕД</t>
  </si>
  <si>
    <t>Разъединитель РЛНД 1-10/400 СЭЩ с приводом ПРНЗ 10-У1</t>
  </si>
  <si>
    <t>Узел крепления У1</t>
  </si>
  <si>
    <t>Накладка ОГ2</t>
  </si>
  <si>
    <t>Накладка ОГ5</t>
  </si>
  <si>
    <t>Болт Б5</t>
  </si>
  <si>
    <t>Оборудование</t>
  </si>
  <si>
    <t>Приложение В2</t>
  </si>
  <si>
    <t>РАЗДЕЛИТЕЛЬНАЯ ВЕДОМОСТЬ №2</t>
  </si>
  <si>
    <t>РАЗДЕЛИТЕЛЬНАЯ ВЕДОМОСТЬ №1</t>
  </si>
  <si>
    <t>Хомуты для крепления траверс окрашенный  Х-7 ,  Х-8</t>
  </si>
  <si>
    <t>Хомуты для крепления траверс окрашенный  Х-7,  Х-8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</si>
</sst>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0"/>
    <numFmt numFmtId="166" formatCode="0.000000"/>
    <numFmt numFmtId="167" formatCode="0.0000"/>
    <numFmt numFmtId="168" formatCode="0.0"/>
    <numFmt numFmtId="169" formatCode="0.0000000"/>
  </numFmts>
  <fonts count="7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vertical="top" wrapText="1"/>
    </xf>
    <xf numFmtId="0" fontId="1" fillId="0" borderId="7" xfId="0" applyNumberFormat="1" applyFont="1" applyFill="1" applyBorder="1" applyAlignment="1" applyProtection="1">
      <alignment horizontal="center" vertical="top" wrapText="1"/>
    </xf>
    <xf numFmtId="1" fontId="1" fillId="0" borderId="7" xfId="0" applyNumberFormat="1" applyFont="1" applyFill="1" applyBorder="1" applyAlignment="1" applyProtection="1">
      <alignment horizontal="center" vertical="top" wrapText="1"/>
    </xf>
    <xf numFmtId="49" fontId="4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/>
    <xf numFmtId="0" fontId="1" fillId="0" borderId="0" xfId="0" applyFont="1"/>
    <xf numFmtId="0" fontId="6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wrapText="1"/>
    </xf>
    <xf numFmtId="49" fontId="4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9" fontId="1" fillId="0" borderId="1" xfId="0" applyNumberFormat="1" applyFont="1" applyBorder="1" applyAlignment="1">
      <alignment horizontal="center" vertical="top" wrapText="1"/>
    </xf>
    <xf numFmtId="166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7" fontId="1" fillId="0" borderId="1" xfId="0" applyNumberFormat="1" applyFont="1" applyBorder="1" applyAlignment="1">
      <alignment horizontal="center" vertical="top" wrapText="1"/>
    </xf>
    <xf numFmtId="168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8" xfId="0" applyNumberFormat="1" applyFont="1" applyFill="1" applyBorder="1" applyAlignment="1" applyProtection="1">
      <alignment horizontal="center" vertical="top" wrapText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1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0"/>
  <sheetViews>
    <sheetView workbookViewId="0">
      <selection activeCell="B18" sqref="B18"/>
    </sheetView>
  </sheetViews>
  <sheetFormatPr defaultColWidth="9.140625" defaultRowHeight="10.5" customHeight="1" x14ac:dyDescent="0.2"/>
  <cols>
    <col min="1" max="1" width="9.28515625" style="1" customWidth="1"/>
    <col min="2" max="2" width="49.42578125" style="1" customWidth="1"/>
    <col min="3" max="3" width="11" style="1" customWidth="1"/>
    <col min="4" max="4" width="13.5703125" style="1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ht="10.5" customHeight="1" x14ac:dyDescent="0.2">
      <c r="C1" s="26" t="s">
        <v>69</v>
      </c>
    </row>
    <row r="2" spans="1:20" ht="10.5" customHeight="1" x14ac:dyDescent="0.2">
      <c r="C2" s="26" t="s">
        <v>68</v>
      </c>
    </row>
    <row r="3" spans="1:20" customFormat="1" ht="15.75" x14ac:dyDescent="0.25">
      <c r="B3" s="3" t="s">
        <v>82</v>
      </c>
    </row>
    <row r="4" spans="1:20" customFormat="1" ht="10.5" customHeight="1" x14ac:dyDescent="0.25">
      <c r="B4" s="4"/>
    </row>
    <row r="5" spans="1:20" customFormat="1" ht="15" x14ac:dyDescent="0.25">
      <c r="A5" s="25" t="s">
        <v>0</v>
      </c>
      <c r="B5" s="56" t="s">
        <v>1</v>
      </c>
      <c r="C5" s="56"/>
      <c r="D5" s="56"/>
      <c r="P5" s="6" t="s">
        <v>1</v>
      </c>
    </row>
    <row r="6" spans="1:20" customFormat="1" ht="15" x14ac:dyDescent="0.25">
      <c r="A6" s="5"/>
      <c r="B6" s="56"/>
      <c r="C6" s="56"/>
      <c r="D6" s="56"/>
      <c r="Q6" s="6" t="s">
        <v>2</v>
      </c>
    </row>
    <row r="7" spans="1:20" customFormat="1" ht="19.5" customHeight="1" x14ac:dyDescent="0.25">
      <c r="A7" s="7"/>
    </row>
    <row r="8" spans="1:20" customFormat="1" ht="36" customHeight="1" x14ac:dyDescent="0.25">
      <c r="A8" s="8" t="s">
        <v>3</v>
      </c>
      <c r="B8" s="8" t="s">
        <v>4</v>
      </c>
      <c r="C8" s="8" t="s">
        <v>5</v>
      </c>
      <c r="D8" s="8" t="s">
        <v>6</v>
      </c>
    </row>
    <row r="9" spans="1:20" customFormat="1" ht="15" x14ac:dyDescent="0.25">
      <c r="A9" s="9">
        <v>1</v>
      </c>
      <c r="B9" s="9">
        <v>2</v>
      </c>
      <c r="C9" s="9">
        <v>3</v>
      </c>
      <c r="D9" s="9">
        <v>4</v>
      </c>
    </row>
    <row r="10" spans="1:20" customFormat="1" ht="15" x14ac:dyDescent="0.25">
      <c r="A10" s="50" t="s">
        <v>7</v>
      </c>
      <c r="B10" s="51"/>
      <c r="C10" s="51"/>
      <c r="D10" s="52"/>
      <c r="S10" s="10" t="s">
        <v>7</v>
      </c>
    </row>
    <row r="11" spans="1:20" customFormat="1" ht="15" x14ac:dyDescent="0.25">
      <c r="A11" s="50" t="s">
        <v>8</v>
      </c>
      <c r="B11" s="51"/>
      <c r="C11" s="51"/>
      <c r="D11" s="52"/>
      <c r="S11" s="10"/>
      <c r="T11" s="10" t="s">
        <v>8</v>
      </c>
    </row>
    <row r="12" spans="1:20" customFormat="1" ht="15" x14ac:dyDescent="0.25">
      <c r="A12" s="11">
        <f>IF(F12&lt;&gt;"",COUNTA(F$3:F12),"")</f>
        <v>1</v>
      </c>
      <c r="B12" s="12" t="s">
        <v>13</v>
      </c>
      <c r="C12" s="13" t="s">
        <v>9</v>
      </c>
      <c r="D12" s="17">
        <v>1.152E-3</v>
      </c>
      <c r="F12" s="1" t="s">
        <v>10</v>
      </c>
      <c r="S12" s="10"/>
      <c r="T12" s="10"/>
    </row>
    <row r="13" spans="1:20" customFormat="1" ht="15" x14ac:dyDescent="0.25">
      <c r="A13" s="11">
        <f>IF(F13&lt;&gt;"",COUNTA(F$3:F13),"")</f>
        <v>2</v>
      </c>
      <c r="B13" s="12" t="s">
        <v>14</v>
      </c>
      <c r="C13" s="13" t="s">
        <v>11</v>
      </c>
      <c r="D13" s="18">
        <v>4.2172000000000001</v>
      </c>
      <c r="F13" s="1" t="s">
        <v>10</v>
      </c>
      <c r="S13" s="10"/>
      <c r="T13" s="10"/>
    </row>
    <row r="14" spans="1:20" customFormat="1" ht="22.5" x14ac:dyDescent="0.25">
      <c r="A14" s="11">
        <f>IF(F14&lt;&gt;"",COUNTA(F$3:F14),"")</f>
        <v>3</v>
      </c>
      <c r="B14" s="12" t="s">
        <v>15</v>
      </c>
      <c r="C14" s="13" t="s">
        <v>16</v>
      </c>
      <c r="D14" s="19">
        <v>144.5</v>
      </c>
      <c r="F14" s="1" t="s">
        <v>10</v>
      </c>
      <c r="S14" s="10"/>
      <c r="T14" s="10"/>
    </row>
    <row r="15" spans="1:20" customFormat="1" ht="15" x14ac:dyDescent="0.25">
      <c r="A15" s="11">
        <f>IF(F15&lt;&gt;"",COUNTA(F$3:F15),"")</f>
        <v>4</v>
      </c>
      <c r="B15" s="12" t="s">
        <v>17</v>
      </c>
      <c r="C15" s="13" t="s">
        <v>18</v>
      </c>
      <c r="D15" s="19">
        <v>3.9</v>
      </c>
      <c r="F15" s="1" t="s">
        <v>10</v>
      </c>
      <c r="S15" s="10"/>
      <c r="T15" s="10"/>
    </row>
    <row r="16" spans="1:20" customFormat="1" ht="15" x14ac:dyDescent="0.25">
      <c r="A16" s="11">
        <f>IF(F16&lt;&gt;"",COUNTA(F$3:F16),"")</f>
        <v>5</v>
      </c>
      <c r="B16" s="12" t="s">
        <v>59</v>
      </c>
      <c r="C16" s="13" t="s">
        <v>23</v>
      </c>
      <c r="D16" s="20">
        <v>6</v>
      </c>
      <c r="F16" s="1" t="s">
        <v>10</v>
      </c>
      <c r="S16" s="10"/>
      <c r="T16" s="10"/>
    </row>
    <row r="17" spans="1:20" customFormat="1" ht="15" x14ac:dyDescent="0.25">
      <c r="A17" s="11">
        <f>IF(F17&lt;&gt;"",COUNTA(F$3:F17),"")</f>
        <v>6</v>
      </c>
      <c r="B17" s="12" t="s">
        <v>60</v>
      </c>
      <c r="C17" s="13" t="s">
        <v>16</v>
      </c>
      <c r="D17" s="20">
        <v>4</v>
      </c>
      <c r="F17" s="1" t="s">
        <v>10</v>
      </c>
      <c r="S17" s="10"/>
      <c r="T17" s="10"/>
    </row>
    <row r="18" spans="1:20" customFormat="1" ht="15" x14ac:dyDescent="0.25">
      <c r="A18" s="11">
        <f>IF(F18&lt;&gt;"",COUNTA(F$3:F18),"")</f>
        <v>7</v>
      </c>
      <c r="B18" s="12" t="s">
        <v>61</v>
      </c>
      <c r="C18" s="13" t="s">
        <v>16</v>
      </c>
      <c r="D18" s="20">
        <v>23</v>
      </c>
      <c r="F18" s="1" t="s">
        <v>10</v>
      </c>
      <c r="S18" s="10"/>
      <c r="T18" s="10"/>
    </row>
    <row r="19" spans="1:20" customFormat="1" ht="15" x14ac:dyDescent="0.25">
      <c r="A19" s="11">
        <f>IF(F19&lt;&gt;"",COUNTA(F$3:F19),"")</f>
        <v>8</v>
      </c>
      <c r="B19" s="12" t="s">
        <v>62</v>
      </c>
      <c r="C19" s="13" t="s">
        <v>16</v>
      </c>
      <c r="D19" s="20">
        <v>389</v>
      </c>
      <c r="F19" s="1" t="s">
        <v>10</v>
      </c>
      <c r="S19" s="10"/>
      <c r="T19" s="10"/>
    </row>
    <row r="20" spans="1:20" customFormat="1" ht="15" x14ac:dyDescent="0.25">
      <c r="A20" s="11">
        <f>IF(F20&lt;&gt;"",COUNTA(F$3:F20),"")</f>
        <v>9</v>
      </c>
      <c r="B20" s="12" t="s">
        <v>67</v>
      </c>
      <c r="C20" s="13" t="s">
        <v>23</v>
      </c>
      <c r="D20" s="20">
        <v>2</v>
      </c>
      <c r="F20" s="1" t="s">
        <v>10</v>
      </c>
      <c r="S20" s="10"/>
      <c r="T20" s="10"/>
    </row>
    <row r="21" spans="1:20" customFormat="1" ht="15" x14ac:dyDescent="0.25">
      <c r="A21" s="11">
        <f>IF(F21&lt;&gt;"",COUNTA(F$3:F21),"")</f>
        <v>10</v>
      </c>
      <c r="B21" s="12" t="s">
        <v>66</v>
      </c>
      <c r="C21" s="13" t="s">
        <v>23</v>
      </c>
      <c r="D21" s="20">
        <v>12</v>
      </c>
      <c r="F21" s="1" t="s">
        <v>10</v>
      </c>
      <c r="S21" s="10"/>
      <c r="T21" s="10"/>
    </row>
    <row r="22" spans="1:20" customFormat="1" ht="15" x14ac:dyDescent="0.25">
      <c r="A22" s="11">
        <f>IF(F22&lt;&gt;"",COUNTA(F$3:F22),"")</f>
        <v>11</v>
      </c>
      <c r="B22" s="12" t="s">
        <v>65</v>
      </c>
      <c r="C22" s="13" t="s">
        <v>23</v>
      </c>
      <c r="D22" s="20">
        <v>7</v>
      </c>
      <c r="F22" s="1" t="s">
        <v>10</v>
      </c>
      <c r="S22" s="10"/>
      <c r="T22" s="10"/>
    </row>
    <row r="23" spans="1:20" customFormat="1" ht="15" x14ac:dyDescent="0.25">
      <c r="A23" s="11">
        <f>IF(F23&lt;&gt;"",COUNTA(F$3:F23),"")</f>
        <v>12</v>
      </c>
      <c r="B23" s="12" t="s">
        <v>64</v>
      </c>
      <c r="C23" s="13" t="s">
        <v>23</v>
      </c>
      <c r="D23" s="20">
        <v>9</v>
      </c>
      <c r="F23" s="1" t="s">
        <v>10</v>
      </c>
      <c r="S23" s="10"/>
      <c r="T23" s="10"/>
    </row>
    <row r="24" spans="1:20" customFormat="1" ht="15" x14ac:dyDescent="0.25">
      <c r="A24" s="11">
        <f>IF(F24&lt;&gt;"",COUNTA(F$3:F24),"")</f>
        <v>13</v>
      </c>
      <c r="B24" s="12" t="s">
        <v>63</v>
      </c>
      <c r="C24" s="13" t="s">
        <v>24</v>
      </c>
      <c r="D24" s="20">
        <v>2</v>
      </c>
      <c r="F24" s="1" t="s">
        <v>10</v>
      </c>
      <c r="S24" s="10"/>
      <c r="T24" s="10"/>
    </row>
    <row r="25" spans="1:20" customFormat="1" ht="15" x14ac:dyDescent="0.25">
      <c r="A25" s="11">
        <f>IF(F25&lt;&gt;"",COUNTA(F$3:F25),"")</f>
        <v>14</v>
      </c>
      <c r="B25" s="12" t="s">
        <v>25</v>
      </c>
      <c r="C25" s="13" t="s">
        <v>16</v>
      </c>
      <c r="D25" s="20">
        <v>30</v>
      </c>
      <c r="F25" s="1" t="s">
        <v>10</v>
      </c>
      <c r="S25" s="10"/>
      <c r="T25" s="10"/>
    </row>
    <row r="26" spans="1:20" customFormat="1" ht="15" x14ac:dyDescent="0.25">
      <c r="A26" s="11">
        <f>IF(F26&lt;&gt;"",COUNTA(F$3:F26),"")</f>
        <v>15</v>
      </c>
      <c r="B26" s="12" t="s">
        <v>26</v>
      </c>
      <c r="C26" s="13" t="s">
        <v>12</v>
      </c>
      <c r="D26" s="20">
        <v>3</v>
      </c>
      <c r="F26" s="1" t="s">
        <v>10</v>
      </c>
      <c r="S26" s="10"/>
      <c r="T26" s="10"/>
    </row>
    <row r="27" spans="1:20" customFormat="1" ht="22.5" x14ac:dyDescent="0.25">
      <c r="A27" s="11">
        <f>IF(F27&lt;&gt;"",COUNTA(F$3:F27),"")</f>
        <v>16</v>
      </c>
      <c r="B27" s="12" t="s">
        <v>27</v>
      </c>
      <c r="C27" s="13" t="s">
        <v>16</v>
      </c>
      <c r="D27" s="20">
        <v>75</v>
      </c>
      <c r="F27" s="1" t="s">
        <v>10</v>
      </c>
      <c r="S27" s="10"/>
      <c r="T27" s="10"/>
    </row>
    <row r="28" spans="1:20" customFormat="1" ht="22.5" x14ac:dyDescent="0.25">
      <c r="A28" s="11">
        <f>IF(F28&lt;&gt;"",COUNTA(F$3:F28),"")</f>
        <v>17</v>
      </c>
      <c r="B28" s="12" t="s">
        <v>28</v>
      </c>
      <c r="C28" s="13" t="s">
        <v>16</v>
      </c>
      <c r="D28" s="20">
        <v>2</v>
      </c>
      <c r="F28" s="1" t="s">
        <v>10</v>
      </c>
      <c r="S28" s="10"/>
      <c r="T28" s="10"/>
    </row>
    <row r="29" spans="1:20" customFormat="1" ht="15" x14ac:dyDescent="0.25">
      <c r="A29" s="11">
        <f>IF(F29&lt;&gt;"",COUNTA(F$3:F29),"")</f>
        <v>18</v>
      </c>
      <c r="B29" s="12" t="s">
        <v>29</v>
      </c>
      <c r="C29" s="13" t="s">
        <v>9</v>
      </c>
      <c r="D29" s="14">
        <v>2.3E-2</v>
      </c>
      <c r="F29" s="1" t="s">
        <v>10</v>
      </c>
      <c r="S29" s="10"/>
      <c r="T29" s="10"/>
    </row>
    <row r="30" spans="1:20" customFormat="1" ht="15" x14ac:dyDescent="0.25">
      <c r="A30" s="11">
        <f>IF(F30&lt;&gt;"",COUNTA(F$3:F30),"")</f>
        <v>19</v>
      </c>
      <c r="B30" s="12" t="s">
        <v>30</v>
      </c>
      <c r="C30" s="13" t="s">
        <v>9</v>
      </c>
      <c r="D30" s="15">
        <f>1.26+0.021</f>
        <v>1.2809999999999999</v>
      </c>
      <c r="F30" s="1" t="s">
        <v>10</v>
      </c>
      <c r="S30" s="10"/>
      <c r="T30" s="10"/>
    </row>
    <row r="31" spans="1:20" customFormat="1" ht="15" x14ac:dyDescent="0.25">
      <c r="A31" s="11">
        <f>IF(F31&lt;&gt;"",COUNTA(F$3:F31),"")</f>
        <v>20</v>
      </c>
      <c r="B31" s="12" t="s">
        <v>31</v>
      </c>
      <c r="C31" s="13" t="s">
        <v>9</v>
      </c>
      <c r="D31" s="14">
        <v>4.5999999999999999E-2</v>
      </c>
      <c r="F31" s="1" t="s">
        <v>10</v>
      </c>
      <c r="S31" s="10"/>
      <c r="T31" s="10"/>
    </row>
    <row r="32" spans="1:20" customFormat="1" ht="15" x14ac:dyDescent="0.25">
      <c r="A32" s="11">
        <f>IF(F32&lt;&gt;"",COUNTA(F$3:F32),"")</f>
        <v>21</v>
      </c>
      <c r="B32" s="12" t="s">
        <v>32</v>
      </c>
      <c r="C32" s="13" t="s">
        <v>9</v>
      </c>
      <c r="D32" s="14">
        <v>6.9000000000000006E-2</v>
      </c>
      <c r="F32" s="1" t="s">
        <v>10</v>
      </c>
      <c r="S32" s="10"/>
      <c r="T32" s="10"/>
    </row>
    <row r="33" spans="1:20" customFormat="1" ht="22.5" x14ac:dyDescent="0.25">
      <c r="A33" s="11">
        <f>IF(F33&lt;&gt;"",COUNTA(F$3:F33),"")</f>
        <v>22</v>
      </c>
      <c r="B33" s="12" t="s">
        <v>33</v>
      </c>
      <c r="C33" s="13" t="s">
        <v>9</v>
      </c>
      <c r="D33" s="15">
        <v>0.23</v>
      </c>
      <c r="F33" s="1" t="s">
        <v>10</v>
      </c>
      <c r="S33" s="10"/>
      <c r="T33" s="10"/>
    </row>
    <row r="34" spans="1:20" customFormat="1" ht="15" x14ac:dyDescent="0.25">
      <c r="A34" s="11">
        <f>IF(F34&lt;&gt;"",COUNTA(F$3:F34),"")</f>
        <v>23</v>
      </c>
      <c r="B34" s="12" t="s">
        <v>34</v>
      </c>
      <c r="C34" s="13" t="s">
        <v>9</v>
      </c>
      <c r="D34" s="16">
        <v>0.13972999999999999</v>
      </c>
      <c r="F34" s="1" t="s">
        <v>10</v>
      </c>
      <c r="S34" s="10"/>
      <c r="T34" s="10"/>
    </row>
    <row r="35" spans="1:20" customFormat="1" ht="22.5" x14ac:dyDescent="0.25">
      <c r="A35" s="11">
        <f>IF(F35&lt;&gt;"",COUNTA(F$3:F35),"")</f>
        <v>24</v>
      </c>
      <c r="B35" s="12" t="s">
        <v>35</v>
      </c>
      <c r="C35" s="13" t="s">
        <v>9</v>
      </c>
      <c r="D35" s="16">
        <v>7.7920000000000003E-2</v>
      </c>
      <c r="F35" s="1" t="s">
        <v>10</v>
      </c>
      <c r="S35" s="10"/>
      <c r="T35" s="10"/>
    </row>
    <row r="36" spans="1:20" customFormat="1" ht="22.5" x14ac:dyDescent="0.25">
      <c r="A36" s="11">
        <f>IF(F36&lt;&gt;"",COUNTA(F$3:F36),"")</f>
        <v>25</v>
      </c>
      <c r="B36" s="12" t="s">
        <v>36</v>
      </c>
      <c r="C36" s="13" t="s">
        <v>9</v>
      </c>
      <c r="D36" s="17">
        <v>4.8606999999999997E-2</v>
      </c>
      <c r="F36" s="1" t="s">
        <v>10</v>
      </c>
      <c r="S36" s="10"/>
      <c r="T36" s="10"/>
    </row>
    <row r="37" spans="1:20" customFormat="1" ht="22.5" x14ac:dyDescent="0.25">
      <c r="A37" s="11">
        <f>IF(F37&lt;&gt;"",COUNTA(F$3:F37),"")</f>
        <v>26</v>
      </c>
      <c r="B37" s="12" t="s">
        <v>37</v>
      </c>
      <c r="C37" s="13" t="s">
        <v>9</v>
      </c>
      <c r="D37" s="17">
        <v>7.3309999999999998E-3</v>
      </c>
      <c r="F37" s="1" t="s">
        <v>10</v>
      </c>
      <c r="S37" s="10"/>
      <c r="T37" s="10"/>
    </row>
    <row r="38" spans="1:20" customFormat="1" ht="15" x14ac:dyDescent="0.25">
      <c r="A38" s="11">
        <f>IF(F38&lt;&gt;"",COUNTA(F$3:F38),"")</f>
        <v>27</v>
      </c>
      <c r="B38" s="12" t="s">
        <v>38</v>
      </c>
      <c r="C38" s="13" t="s">
        <v>18</v>
      </c>
      <c r="D38" s="15">
        <v>0.21</v>
      </c>
      <c r="F38" s="1" t="s">
        <v>10</v>
      </c>
      <c r="S38" s="10"/>
      <c r="T38" s="10"/>
    </row>
    <row r="39" spans="1:20" customFormat="1" ht="15" x14ac:dyDescent="0.25">
      <c r="A39" s="11">
        <f>IF(F39&lt;&gt;"",COUNTA(F$3:F39),"")</f>
        <v>28</v>
      </c>
      <c r="B39" s="12" t="s">
        <v>39</v>
      </c>
      <c r="C39" s="13" t="s">
        <v>16</v>
      </c>
      <c r="D39" s="20">
        <v>378</v>
      </c>
      <c r="F39" s="1" t="s">
        <v>10</v>
      </c>
      <c r="S39" s="10"/>
      <c r="T39" s="10"/>
    </row>
    <row r="40" spans="1:20" customFormat="1" ht="15" x14ac:dyDescent="0.25">
      <c r="A40" s="11">
        <f>IF(F40&lt;&gt;"",COUNTA(F$3:F40),"")</f>
        <v>29</v>
      </c>
      <c r="B40" s="12" t="s">
        <v>40</v>
      </c>
      <c r="C40" s="13" t="s">
        <v>16</v>
      </c>
      <c r="D40" s="20">
        <v>38</v>
      </c>
      <c r="F40" s="1" t="s">
        <v>10</v>
      </c>
      <c r="S40" s="10"/>
      <c r="T40" s="10"/>
    </row>
    <row r="41" spans="1:20" customFormat="1" ht="15" x14ac:dyDescent="0.25">
      <c r="A41" s="11">
        <f>IF(F41&lt;&gt;"",COUNTA(F$3:F41),"")</f>
        <v>30</v>
      </c>
      <c r="B41" s="12" t="s">
        <v>41</v>
      </c>
      <c r="C41" s="13" t="s">
        <v>16</v>
      </c>
      <c r="D41" s="20">
        <v>73</v>
      </c>
      <c r="F41" s="1" t="s">
        <v>10</v>
      </c>
      <c r="S41" s="10"/>
      <c r="T41" s="10"/>
    </row>
    <row r="42" spans="1:20" customFormat="1" ht="15" x14ac:dyDescent="0.25">
      <c r="A42" s="11">
        <f>IF(F42&lt;&gt;"",COUNTA(F$3:F42),"")</f>
        <v>31</v>
      </c>
      <c r="B42" s="12" t="s">
        <v>42</v>
      </c>
      <c r="C42" s="13" t="s">
        <v>16</v>
      </c>
      <c r="D42" s="20">
        <v>30</v>
      </c>
      <c r="F42" s="1" t="s">
        <v>10</v>
      </c>
      <c r="S42" s="10"/>
      <c r="T42" s="10"/>
    </row>
    <row r="43" spans="1:20" customFormat="1" ht="15" x14ac:dyDescent="0.25">
      <c r="A43" s="11">
        <f>IF(F43&lt;&gt;"",COUNTA(F$3:F43),"")</f>
        <v>32</v>
      </c>
      <c r="B43" s="12" t="s">
        <v>43</v>
      </c>
      <c r="C43" s="13" t="s">
        <v>16</v>
      </c>
      <c r="D43" s="20">
        <v>6</v>
      </c>
      <c r="F43" s="1" t="s">
        <v>10</v>
      </c>
      <c r="S43" s="10"/>
      <c r="T43" s="10"/>
    </row>
    <row r="44" spans="1:20" customFormat="1" ht="15" x14ac:dyDescent="0.25">
      <c r="A44" s="11">
        <f>IF(F44&lt;&gt;"",COUNTA(F$3:F44),"")</f>
        <v>33</v>
      </c>
      <c r="B44" s="12" t="s">
        <v>44</v>
      </c>
      <c r="C44" s="13" t="s">
        <v>18</v>
      </c>
      <c r="D44" s="15">
        <v>0.12</v>
      </c>
      <c r="F44" s="1" t="s">
        <v>10</v>
      </c>
      <c r="S44" s="10"/>
      <c r="T44" s="10"/>
    </row>
    <row r="45" spans="1:20" customFormat="1" ht="15" x14ac:dyDescent="0.25">
      <c r="A45" s="11">
        <f>IF(F45&lt;&gt;"",COUNTA(F$3:F45),"")</f>
        <v>34</v>
      </c>
      <c r="B45" s="12" t="s">
        <v>45</v>
      </c>
      <c r="C45" s="13" t="s">
        <v>18</v>
      </c>
      <c r="D45" s="19">
        <v>1.8</v>
      </c>
      <c r="F45" s="1" t="s">
        <v>10</v>
      </c>
      <c r="S45" s="10"/>
      <c r="T45" s="10"/>
    </row>
    <row r="46" spans="1:20" customFormat="1" ht="15" x14ac:dyDescent="0.25">
      <c r="A46" s="11">
        <f>IF(F46&lt;&gt;"",COUNTA(F$3:F46),"")</f>
        <v>35</v>
      </c>
      <c r="B46" s="12" t="s">
        <v>46</v>
      </c>
      <c r="C46" s="13" t="s">
        <v>16</v>
      </c>
      <c r="D46" s="20">
        <v>30</v>
      </c>
      <c r="F46" s="1" t="s">
        <v>10</v>
      </c>
      <c r="S46" s="10"/>
      <c r="T46" s="10"/>
    </row>
    <row r="47" spans="1:20" customFormat="1" ht="15" x14ac:dyDescent="0.25">
      <c r="A47" s="11">
        <f>IF(F47&lt;&gt;"",COUNTA(F$3:F47),"")</f>
        <v>36</v>
      </c>
      <c r="B47" s="12" t="s">
        <v>47</v>
      </c>
      <c r="C47" s="13" t="s">
        <v>48</v>
      </c>
      <c r="D47" s="15">
        <v>0.05</v>
      </c>
      <c r="F47" s="1" t="s">
        <v>10</v>
      </c>
      <c r="S47" s="10"/>
      <c r="T47" s="10"/>
    </row>
    <row r="48" spans="1:20" customFormat="1" ht="15" x14ac:dyDescent="0.25">
      <c r="A48" s="11">
        <f>IF(F48&lt;&gt;"",COUNTA(F$3:F48),"")</f>
        <v>37</v>
      </c>
      <c r="B48" s="12" t="s">
        <v>49</v>
      </c>
      <c r="C48" s="13" t="s">
        <v>16</v>
      </c>
      <c r="D48" s="20">
        <v>60</v>
      </c>
      <c r="F48" s="1" t="s">
        <v>10</v>
      </c>
      <c r="S48" s="10"/>
      <c r="T48" s="10"/>
    </row>
    <row r="49" spans="1:20" customFormat="1" ht="15" x14ac:dyDescent="0.25">
      <c r="A49" s="11">
        <f>IF(F49&lt;&gt;"",COUNTA(F$3:F49),"")</f>
        <v>38</v>
      </c>
      <c r="B49" s="12" t="s">
        <v>51</v>
      </c>
      <c r="C49" s="13" t="s">
        <v>16</v>
      </c>
      <c r="D49" s="20">
        <v>66</v>
      </c>
      <c r="F49" s="1" t="s">
        <v>10</v>
      </c>
      <c r="S49" s="10"/>
      <c r="T49" s="10"/>
    </row>
    <row r="50" spans="1:20" customFormat="1" ht="15" x14ac:dyDescent="0.25">
      <c r="A50" s="11">
        <f>IF(F50&lt;&gt;"",COUNTA(F$3:F50),"")</f>
        <v>39</v>
      </c>
      <c r="B50" s="12" t="s">
        <v>83</v>
      </c>
      <c r="C50" s="13" t="s">
        <v>16</v>
      </c>
      <c r="D50" s="20">
        <v>6</v>
      </c>
      <c r="F50" s="1" t="s">
        <v>10</v>
      </c>
      <c r="S50" s="10"/>
      <c r="T50" s="10"/>
    </row>
    <row r="51" spans="1:20" customFormat="1" ht="22.5" x14ac:dyDescent="0.25">
      <c r="A51" s="11">
        <f>IF(F51&lt;&gt;"",COUNTA(F$3:F51),"")</f>
        <v>40</v>
      </c>
      <c r="B51" s="12" t="s">
        <v>52</v>
      </c>
      <c r="C51" s="13" t="s">
        <v>16</v>
      </c>
      <c r="D51" s="20">
        <v>3</v>
      </c>
      <c r="F51" s="1" t="s">
        <v>10</v>
      </c>
      <c r="S51" s="10"/>
      <c r="T51" s="10"/>
    </row>
    <row r="52" spans="1:20" customFormat="1" ht="22.5" x14ac:dyDescent="0.25">
      <c r="A52" s="11">
        <f>IF(F52&lt;&gt;"",COUNTA(F$3:F52),"")</f>
        <v>41</v>
      </c>
      <c r="B52" s="12" t="s">
        <v>53</v>
      </c>
      <c r="C52" s="13" t="s">
        <v>16</v>
      </c>
      <c r="D52" s="20">
        <v>2</v>
      </c>
      <c r="F52" s="1" t="s">
        <v>10</v>
      </c>
      <c r="S52" s="10"/>
      <c r="T52" s="10"/>
    </row>
    <row r="53" spans="1:20" customFormat="1" ht="33.75" x14ac:dyDescent="0.25">
      <c r="A53" s="11">
        <f>IF(F53&lt;&gt;"",COUNTA(F$3:F53),"")</f>
        <v>42</v>
      </c>
      <c r="B53" s="12" t="s">
        <v>54</v>
      </c>
      <c r="C53" s="13" t="s">
        <v>16</v>
      </c>
      <c r="D53" s="20">
        <v>6</v>
      </c>
      <c r="F53" s="1" t="s">
        <v>10</v>
      </c>
      <c r="S53" s="10"/>
      <c r="T53" s="10"/>
    </row>
    <row r="54" spans="1:20" customFormat="1" ht="34.5" thickBot="1" x14ac:dyDescent="0.3">
      <c r="A54" s="21">
        <f>IF(F54&lt;&gt;"",COUNTA(F$3:F54),"")</f>
        <v>43</v>
      </c>
      <c r="B54" s="22" t="s">
        <v>55</v>
      </c>
      <c r="C54" s="23" t="s">
        <v>16</v>
      </c>
      <c r="D54" s="24">
        <v>2</v>
      </c>
      <c r="F54" s="1" t="s">
        <v>10</v>
      </c>
      <c r="S54" s="10"/>
      <c r="T54" s="10"/>
    </row>
    <row r="55" spans="1:20" customFormat="1" ht="15.75" thickBot="1" x14ac:dyDescent="0.3">
      <c r="A55" s="53" t="s">
        <v>58</v>
      </c>
      <c r="B55" s="54"/>
      <c r="C55" s="54"/>
      <c r="D55" s="55"/>
      <c r="F55" s="1"/>
      <c r="S55" s="10"/>
      <c r="T55" s="10"/>
    </row>
    <row r="56" spans="1:20" customFormat="1" ht="15.75" thickBot="1" x14ac:dyDescent="0.3">
      <c r="A56" s="53" t="s">
        <v>8</v>
      </c>
      <c r="B56" s="54"/>
      <c r="C56" s="54"/>
      <c r="D56" s="55"/>
      <c r="F56" s="1"/>
      <c r="S56" s="10"/>
      <c r="T56" s="10"/>
    </row>
    <row r="57" spans="1:20" customFormat="1" ht="45" x14ac:dyDescent="0.25">
      <c r="A57" s="11">
        <f>IF(F57&lt;&gt;"",COUNTA(F$3:F57),"")</f>
        <v>44</v>
      </c>
      <c r="B57" s="12" t="s">
        <v>19</v>
      </c>
      <c r="C57" s="13" t="s">
        <v>20</v>
      </c>
      <c r="D57" s="20">
        <v>8400</v>
      </c>
      <c r="F57" s="1" t="s">
        <v>10</v>
      </c>
      <c r="S57" s="10"/>
      <c r="T57" s="10"/>
    </row>
    <row r="58" spans="1:20" customFormat="1" ht="15" customHeight="1" x14ac:dyDescent="0.25">
      <c r="A58" s="50" t="s">
        <v>56</v>
      </c>
      <c r="B58" s="51"/>
      <c r="C58" s="51"/>
      <c r="D58" s="52"/>
      <c r="S58" s="10"/>
      <c r="T58" s="10" t="s">
        <v>56</v>
      </c>
    </row>
    <row r="59" spans="1:20" customFormat="1" ht="15" x14ac:dyDescent="0.25">
      <c r="A59" s="11">
        <f>IF(F59&lt;&gt;"",COUNTA(F$3:F59),"")</f>
        <v>45</v>
      </c>
      <c r="B59" s="12" t="s">
        <v>57</v>
      </c>
      <c r="C59" s="13" t="s">
        <v>24</v>
      </c>
      <c r="D59" s="20">
        <v>1</v>
      </c>
      <c r="F59" s="1" t="s">
        <v>10</v>
      </c>
      <c r="S59" s="10"/>
      <c r="T59" s="10"/>
    </row>
    <row r="60" spans="1:20" customFormat="1" ht="15" x14ac:dyDescent="0.25">
      <c r="A60" s="11">
        <f>IF(F60&lt;&gt;"",COUNTA(F$3:F60),"")</f>
        <v>46</v>
      </c>
      <c r="B60" s="12" t="s">
        <v>21</v>
      </c>
      <c r="C60" s="13" t="s">
        <v>22</v>
      </c>
      <c r="D60" s="20">
        <v>1</v>
      </c>
      <c r="F60" s="1" t="s">
        <v>10</v>
      </c>
      <c r="S60" s="10"/>
      <c r="T60" s="10"/>
    </row>
  </sheetData>
  <mergeCells count="7">
    <mergeCell ref="A58:D58"/>
    <mergeCell ref="A55:D55"/>
    <mergeCell ref="A56:D56"/>
    <mergeCell ref="B5:D5"/>
    <mergeCell ref="B6:D6"/>
    <mergeCell ref="A10:D10"/>
    <mergeCell ref="A11:D11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F924A-1FED-4CB8-ADBA-AC56076374CE}">
  <dimension ref="A1:T58"/>
  <sheetViews>
    <sheetView tabSelected="1" workbookViewId="0">
      <selection activeCell="G45" sqref="G45"/>
    </sheetView>
  </sheetViews>
  <sheetFormatPr defaultColWidth="9.140625" defaultRowHeight="11.25" x14ac:dyDescent="0.2"/>
  <cols>
    <col min="1" max="1" width="9" style="27" customWidth="1"/>
    <col min="2" max="2" width="49.42578125" style="27" customWidth="1"/>
    <col min="3" max="3" width="11" style="27" customWidth="1"/>
    <col min="4" max="4" width="13.5703125" style="27" customWidth="1"/>
    <col min="5" max="5" width="9" style="27" customWidth="1"/>
    <col min="6" max="6" width="0" style="27" hidden="1" customWidth="1"/>
    <col min="7" max="15" width="9.140625" style="27"/>
    <col min="16" max="18" width="74" style="29" hidden="1" customWidth="1"/>
    <col min="19" max="20" width="101" style="29" hidden="1" customWidth="1"/>
    <col min="21" max="16384" width="9.140625" style="27"/>
  </cols>
  <sheetData>
    <row r="1" spans="1:20" ht="10.5" customHeight="1" x14ac:dyDescent="0.2">
      <c r="C1" s="28" t="s">
        <v>80</v>
      </c>
    </row>
    <row r="2" spans="1:20" ht="10.5" customHeight="1" x14ac:dyDescent="0.2">
      <c r="C2" s="28" t="s">
        <v>68</v>
      </c>
    </row>
    <row r="3" spans="1:20" customFormat="1" ht="15.75" x14ac:dyDescent="0.25">
      <c r="B3" s="30" t="s">
        <v>81</v>
      </c>
    </row>
    <row r="4" spans="1:20" customFormat="1" ht="10.5" customHeight="1" x14ac:dyDescent="0.25">
      <c r="B4" s="31"/>
    </row>
    <row r="5" spans="1:20" customFormat="1" ht="15" x14ac:dyDescent="0.25">
      <c r="A5" s="32" t="s">
        <v>0</v>
      </c>
      <c r="B5" s="60" t="s">
        <v>70</v>
      </c>
      <c r="C5" s="60"/>
      <c r="D5" s="60"/>
      <c r="P5" s="33" t="s">
        <v>70</v>
      </c>
    </row>
    <row r="6" spans="1:20" customFormat="1" ht="15" x14ac:dyDescent="0.25">
      <c r="A6" s="34"/>
      <c r="B6" s="60"/>
      <c r="C6" s="60"/>
      <c r="D6" s="60"/>
      <c r="Q6" s="33" t="s">
        <v>2</v>
      </c>
    </row>
    <row r="7" spans="1:20" customFormat="1" ht="19.5" customHeight="1" x14ac:dyDescent="0.25">
      <c r="A7" s="35"/>
    </row>
    <row r="8" spans="1:20" customFormat="1" ht="36" customHeight="1" x14ac:dyDescent="0.25">
      <c r="A8" s="36" t="s">
        <v>3</v>
      </c>
      <c r="B8" s="36" t="s">
        <v>4</v>
      </c>
      <c r="C8" s="36" t="s">
        <v>5</v>
      </c>
      <c r="D8" s="36" t="s">
        <v>6</v>
      </c>
    </row>
    <row r="9" spans="1:20" customFormat="1" ht="15" x14ac:dyDescent="0.25">
      <c r="A9" s="37">
        <v>1</v>
      </c>
      <c r="B9" s="37">
        <v>2</v>
      </c>
      <c r="C9" s="37">
        <v>3</v>
      </c>
      <c r="D9" s="37">
        <v>4</v>
      </c>
    </row>
    <row r="10" spans="1:20" customFormat="1" ht="15" x14ac:dyDescent="0.25">
      <c r="A10" s="57" t="s">
        <v>7</v>
      </c>
      <c r="B10" s="58"/>
      <c r="C10" s="58"/>
      <c r="D10" s="59"/>
      <c r="S10" s="38" t="s">
        <v>7</v>
      </c>
    </row>
    <row r="11" spans="1:20" customFormat="1" ht="15" x14ac:dyDescent="0.25">
      <c r="A11" s="57" t="s">
        <v>8</v>
      </c>
      <c r="B11" s="58"/>
      <c r="C11" s="58"/>
      <c r="D11" s="59"/>
      <c r="S11" s="38"/>
      <c r="T11" s="38" t="s">
        <v>8</v>
      </c>
    </row>
    <row r="12" spans="1:20" customFormat="1" ht="15" x14ac:dyDescent="0.25">
      <c r="A12" s="39">
        <f>IF(F12&lt;&gt;"",COUNTA(F$3:F12),"")</f>
        <v>1</v>
      </c>
      <c r="B12" s="40" t="s">
        <v>71</v>
      </c>
      <c r="C12" s="41" t="s">
        <v>9</v>
      </c>
      <c r="D12" s="43">
        <v>6.1640000000000002E-4</v>
      </c>
      <c r="F12" s="27" t="s">
        <v>10</v>
      </c>
      <c r="S12" s="38"/>
      <c r="T12" s="38"/>
    </row>
    <row r="13" spans="1:20" customFormat="1" ht="15" x14ac:dyDescent="0.25">
      <c r="A13" s="39">
        <f>IF(F13&lt;&gt;"",COUNTA(F$3:F13),"")</f>
        <v>2</v>
      </c>
      <c r="B13" s="40" t="s">
        <v>13</v>
      </c>
      <c r="C13" s="41" t="s">
        <v>9</v>
      </c>
      <c r="D13" s="44">
        <v>1.152E-3</v>
      </c>
      <c r="F13" s="27" t="s">
        <v>10</v>
      </c>
      <c r="S13" s="38"/>
      <c r="T13" s="38"/>
    </row>
    <row r="14" spans="1:20" customFormat="1" ht="15" x14ac:dyDescent="0.25">
      <c r="A14" s="39">
        <f>IF(F14&lt;&gt;"",COUNTA(F$3:F14),"")</f>
        <v>3</v>
      </c>
      <c r="B14" s="40" t="s">
        <v>14</v>
      </c>
      <c r="C14" s="41" t="s">
        <v>11</v>
      </c>
      <c r="D14" s="46">
        <v>2.8172000000000001</v>
      </c>
      <c r="F14" s="27" t="s">
        <v>10</v>
      </c>
      <c r="S14" s="38"/>
      <c r="T14" s="38"/>
    </row>
    <row r="15" spans="1:20" customFormat="1" ht="22.5" x14ac:dyDescent="0.25">
      <c r="A15" s="39">
        <f>IF(F15&lt;&gt;"",COUNTA(F$3:F15),"")</f>
        <v>4</v>
      </c>
      <c r="B15" s="40" t="s">
        <v>15</v>
      </c>
      <c r="C15" s="41" t="s">
        <v>16</v>
      </c>
      <c r="D15" s="47">
        <v>28.9</v>
      </c>
      <c r="F15" s="27" t="s">
        <v>10</v>
      </c>
      <c r="S15" s="38"/>
      <c r="T15" s="38"/>
    </row>
    <row r="16" spans="1:20" customFormat="1" ht="15" x14ac:dyDescent="0.25">
      <c r="A16" s="39">
        <f>IF(F16&lt;&gt;"",COUNTA(F$3:F16),"")</f>
        <v>5</v>
      </c>
      <c r="B16" s="40" t="s">
        <v>17</v>
      </c>
      <c r="C16" s="41" t="s">
        <v>18</v>
      </c>
      <c r="D16" s="48">
        <v>0.78</v>
      </c>
      <c r="F16" s="27" t="s">
        <v>10</v>
      </c>
      <c r="S16" s="38"/>
      <c r="T16" s="38"/>
    </row>
    <row r="17" spans="1:20" customFormat="1" ht="15" x14ac:dyDescent="0.25">
      <c r="A17" s="39">
        <f>IF(F17&lt;&gt;"",COUNTA(F$3:F17),"")</f>
        <v>6</v>
      </c>
      <c r="B17" s="40" t="s">
        <v>72</v>
      </c>
      <c r="C17" s="41" t="s">
        <v>16</v>
      </c>
      <c r="D17" s="49">
        <v>4</v>
      </c>
      <c r="F17" s="27" t="s">
        <v>10</v>
      </c>
      <c r="S17" s="38"/>
      <c r="T17" s="38"/>
    </row>
    <row r="18" spans="1:20" customFormat="1" ht="15" x14ac:dyDescent="0.25">
      <c r="A18" s="39">
        <f>IF(F18&lt;&gt;"",COUNTA(F$3:F18),"")</f>
        <v>7</v>
      </c>
      <c r="B18" s="40" t="s">
        <v>73</v>
      </c>
      <c r="C18" s="41" t="s">
        <v>16</v>
      </c>
      <c r="D18" s="49">
        <v>16</v>
      </c>
      <c r="F18" s="27" t="s">
        <v>10</v>
      </c>
      <c r="S18" s="38"/>
      <c r="T18" s="38"/>
    </row>
    <row r="19" spans="1:20" customFormat="1" ht="15" x14ac:dyDescent="0.25">
      <c r="A19" s="39">
        <f>IF(F19&lt;&gt;"",COUNTA(F$3:F19),"")</f>
        <v>8</v>
      </c>
      <c r="B19" s="40" t="s">
        <v>74</v>
      </c>
      <c r="C19" s="41" t="s">
        <v>24</v>
      </c>
      <c r="D19" s="49">
        <v>2</v>
      </c>
      <c r="F19" s="27" t="s">
        <v>10</v>
      </c>
      <c r="S19" s="38"/>
      <c r="T19" s="38"/>
    </row>
    <row r="20" spans="1:20" customFormat="1" ht="15" x14ac:dyDescent="0.25">
      <c r="A20" s="39">
        <f>IF(F20&lt;&gt;"",COUNTA(F$3:F20),"")</f>
        <v>9</v>
      </c>
      <c r="B20" s="40" t="s">
        <v>75</v>
      </c>
      <c r="C20" s="41" t="s">
        <v>23</v>
      </c>
      <c r="D20" s="49">
        <v>2</v>
      </c>
      <c r="F20" s="27" t="s">
        <v>10</v>
      </c>
      <c r="S20" s="38"/>
      <c r="T20" s="38"/>
    </row>
    <row r="21" spans="1:20" customFormat="1" ht="15" x14ac:dyDescent="0.25">
      <c r="A21" s="39">
        <f>IF(F21&lt;&gt;"",COUNTA(F$3:F21),"")</f>
        <v>10</v>
      </c>
      <c r="B21" s="40" t="s">
        <v>76</v>
      </c>
      <c r="C21" s="41" t="s">
        <v>23</v>
      </c>
      <c r="D21" s="49">
        <v>4</v>
      </c>
      <c r="F21" s="27" t="s">
        <v>10</v>
      </c>
      <c r="S21" s="38"/>
      <c r="T21" s="38"/>
    </row>
    <row r="22" spans="1:20" customFormat="1" ht="15" x14ac:dyDescent="0.25">
      <c r="A22" s="39">
        <f>IF(F22&lt;&gt;"",COUNTA(F$3:F22),"")</f>
        <v>11</v>
      </c>
      <c r="B22" s="40" t="s">
        <v>77</v>
      </c>
      <c r="C22" s="41" t="s">
        <v>23</v>
      </c>
      <c r="D22" s="49">
        <v>2</v>
      </c>
      <c r="F22" s="27" t="s">
        <v>10</v>
      </c>
      <c r="S22" s="38"/>
      <c r="T22" s="38"/>
    </row>
    <row r="23" spans="1:20" customFormat="1" ht="15" x14ac:dyDescent="0.25">
      <c r="A23" s="39">
        <f>IF(F23&lt;&gt;"",COUNTA(F$3:F23),"")</f>
        <v>12</v>
      </c>
      <c r="B23" s="40" t="s">
        <v>78</v>
      </c>
      <c r="C23" s="41" t="s">
        <v>23</v>
      </c>
      <c r="D23" s="49">
        <v>2</v>
      </c>
      <c r="F23" s="27" t="s">
        <v>10</v>
      </c>
      <c r="S23" s="38"/>
      <c r="T23" s="38"/>
    </row>
    <row r="24" spans="1:20" customFormat="1" ht="15" x14ac:dyDescent="0.25">
      <c r="A24" s="39">
        <f>IF(F24&lt;&gt;"",COUNTA(F$3:F24),"")</f>
        <v>13</v>
      </c>
      <c r="B24" s="40" t="s">
        <v>61</v>
      </c>
      <c r="C24" s="41" t="s">
        <v>16</v>
      </c>
      <c r="D24" s="49">
        <v>12</v>
      </c>
      <c r="F24" s="27" t="s">
        <v>10</v>
      </c>
      <c r="S24" s="38"/>
      <c r="T24" s="38"/>
    </row>
    <row r="25" spans="1:20" customFormat="1" ht="15" x14ac:dyDescent="0.25">
      <c r="A25" s="39">
        <f>IF(F25&lt;&gt;"",COUNTA(F$3:F25),"")</f>
        <v>14</v>
      </c>
      <c r="B25" s="40" t="s">
        <v>73</v>
      </c>
      <c r="C25" s="41" t="s">
        <v>16</v>
      </c>
      <c r="D25" s="49">
        <v>66</v>
      </c>
      <c r="F25" s="27" t="s">
        <v>10</v>
      </c>
      <c r="S25" s="38"/>
      <c r="T25" s="38"/>
    </row>
    <row r="26" spans="1:20" customFormat="1" ht="15" x14ac:dyDescent="0.25">
      <c r="A26" s="39">
        <f>IF(F26&lt;&gt;"",COUNTA(F$3:F26),"")</f>
        <v>15</v>
      </c>
      <c r="B26" s="40" t="s">
        <v>25</v>
      </c>
      <c r="C26" s="41" t="s">
        <v>16</v>
      </c>
      <c r="D26" s="49">
        <v>6</v>
      </c>
      <c r="F26" s="27" t="s">
        <v>10</v>
      </c>
      <c r="S26" s="38"/>
      <c r="T26" s="38"/>
    </row>
    <row r="27" spans="1:20" customFormat="1" ht="15" x14ac:dyDescent="0.25">
      <c r="A27" s="39">
        <f>IF(F27&lt;&gt;"",COUNTA(F$3:F27),"")</f>
        <v>16</v>
      </c>
      <c r="B27" s="40" t="s">
        <v>26</v>
      </c>
      <c r="C27" s="41" t="s">
        <v>12</v>
      </c>
      <c r="D27" s="49">
        <v>3</v>
      </c>
      <c r="F27" s="27" t="s">
        <v>10</v>
      </c>
      <c r="S27" s="38"/>
      <c r="T27" s="38"/>
    </row>
    <row r="28" spans="1:20" customFormat="1" ht="22.5" x14ac:dyDescent="0.25">
      <c r="A28" s="39">
        <f>IF(F28&lt;&gt;"",COUNTA(F$3:F28),"")</f>
        <v>17</v>
      </c>
      <c r="B28" s="40" t="s">
        <v>27</v>
      </c>
      <c r="C28" s="41" t="s">
        <v>16</v>
      </c>
      <c r="D28" s="49">
        <v>15</v>
      </c>
      <c r="F28" s="27" t="s">
        <v>10</v>
      </c>
      <c r="S28" s="38"/>
      <c r="T28" s="38"/>
    </row>
    <row r="29" spans="1:20" customFormat="1" ht="22.5" x14ac:dyDescent="0.25">
      <c r="A29" s="39">
        <f>IF(F29&lt;&gt;"",COUNTA(F$3:F29),"")</f>
        <v>18</v>
      </c>
      <c r="B29" s="40" t="s">
        <v>28</v>
      </c>
      <c r="C29" s="41" t="s">
        <v>16</v>
      </c>
      <c r="D29" s="49">
        <v>2</v>
      </c>
      <c r="F29" s="27" t="s">
        <v>10</v>
      </c>
      <c r="S29" s="38"/>
      <c r="T29" s="38"/>
    </row>
    <row r="30" spans="1:20" customFormat="1" ht="15" x14ac:dyDescent="0.25">
      <c r="A30" s="39">
        <f>IF(F30&lt;&gt;"",COUNTA(F$3:F30),"")</f>
        <v>19</v>
      </c>
      <c r="B30" s="40" t="s">
        <v>30</v>
      </c>
      <c r="C30" s="41" t="s">
        <v>9</v>
      </c>
      <c r="D30" s="42">
        <f>0.231+0.021</f>
        <v>0.252</v>
      </c>
      <c r="F30" s="27" t="s">
        <v>10</v>
      </c>
      <c r="S30" s="38"/>
      <c r="T30" s="38"/>
    </row>
    <row r="31" spans="1:20" customFormat="1" ht="15" x14ac:dyDescent="0.25">
      <c r="A31" s="39">
        <f>IF(F31&lt;&gt;"",COUNTA(F$3:F31),"")</f>
        <v>20</v>
      </c>
      <c r="B31" s="40" t="s">
        <v>31</v>
      </c>
      <c r="C31" s="41" t="s">
        <v>9</v>
      </c>
      <c r="D31" s="42">
        <v>4.5999999999999999E-2</v>
      </c>
      <c r="F31" s="27" t="s">
        <v>10</v>
      </c>
      <c r="S31" s="38"/>
      <c r="T31" s="38"/>
    </row>
    <row r="32" spans="1:20" customFormat="1" ht="22.5" x14ac:dyDescent="0.25">
      <c r="A32" s="39">
        <f>IF(F32&lt;&gt;"",COUNTA(F$3:F32),"")</f>
        <v>21</v>
      </c>
      <c r="B32" s="40" t="s">
        <v>33</v>
      </c>
      <c r="C32" s="41" t="s">
        <v>9</v>
      </c>
      <c r="D32" s="42">
        <v>0.21199999999999999</v>
      </c>
      <c r="F32" s="27" t="s">
        <v>10</v>
      </c>
      <c r="S32" s="38"/>
      <c r="T32" s="38"/>
    </row>
    <row r="33" spans="1:20" customFormat="1" ht="15" x14ac:dyDescent="0.25">
      <c r="A33" s="39">
        <f>IF(F33&lt;&gt;"",COUNTA(F$3:F33),"")</f>
        <v>22</v>
      </c>
      <c r="B33" s="40" t="s">
        <v>34</v>
      </c>
      <c r="C33" s="41" t="s">
        <v>9</v>
      </c>
      <c r="D33" s="44">
        <v>0.11225499999999999</v>
      </c>
      <c r="F33" s="27" t="s">
        <v>10</v>
      </c>
      <c r="S33" s="38"/>
      <c r="T33" s="38"/>
    </row>
    <row r="34" spans="1:20" customFormat="1" ht="22.5" x14ac:dyDescent="0.25">
      <c r="A34" s="39">
        <f>IF(F34&lt;&gt;"",COUNTA(F$3:F34),"")</f>
        <v>23</v>
      </c>
      <c r="B34" s="40" t="s">
        <v>35</v>
      </c>
      <c r="C34" s="41" t="s">
        <v>9</v>
      </c>
      <c r="D34" s="45">
        <v>7.7920000000000003E-2</v>
      </c>
      <c r="F34" s="27" t="s">
        <v>10</v>
      </c>
      <c r="S34" s="38"/>
      <c r="T34" s="38"/>
    </row>
    <row r="35" spans="1:20" customFormat="1" ht="22.5" x14ac:dyDescent="0.25">
      <c r="A35" s="39">
        <f>IF(F35&lt;&gt;"",COUNTA(F$3:F35),"")</f>
        <v>24</v>
      </c>
      <c r="B35" s="40" t="s">
        <v>36</v>
      </c>
      <c r="C35" s="41" t="s">
        <v>9</v>
      </c>
      <c r="D35" s="44">
        <v>4.8606999999999997E-2</v>
      </c>
      <c r="F35" s="27" t="s">
        <v>10</v>
      </c>
      <c r="S35" s="38"/>
      <c r="T35" s="38"/>
    </row>
    <row r="36" spans="1:20" customFormat="1" x14ac:dyDescent="0.25">
      <c r="A36" s="39">
        <f>IF(F36&lt;&gt;"",COUNTA(F$3:F36),"")</f>
        <v>25</v>
      </c>
      <c r="B36" s="40" t="s">
        <v>37</v>
      </c>
      <c r="C36" s="41" t="s">
        <v>9</v>
      </c>
      <c r="D36" s="44">
        <v>7.3309999999999998E-3</v>
      </c>
      <c r="F36" s="27" t="s">
        <v>10</v>
      </c>
      <c r="S36" s="38"/>
      <c r="T36" s="38"/>
    </row>
    <row r="37" spans="1:20" customFormat="1" ht="15" x14ac:dyDescent="0.25">
      <c r="A37" s="39">
        <f>IF(F37&lt;&gt;"",COUNTA(F$3:F37),"")</f>
        <v>26</v>
      </c>
      <c r="B37" s="40" t="s">
        <v>38</v>
      </c>
      <c r="C37" s="41" t="s">
        <v>18</v>
      </c>
      <c r="D37" s="48">
        <v>0.15</v>
      </c>
      <c r="F37" s="27" t="s">
        <v>10</v>
      </c>
      <c r="S37" s="38"/>
      <c r="T37" s="38"/>
    </row>
    <row r="38" spans="1:20" customFormat="1" ht="15" x14ac:dyDescent="0.25">
      <c r="A38" s="39">
        <f>IF(F38&lt;&gt;"",COUNTA(F$3:F38),"")</f>
        <v>27</v>
      </c>
      <c r="B38" s="40" t="s">
        <v>39</v>
      </c>
      <c r="C38" s="41" t="s">
        <v>16</v>
      </c>
      <c r="D38" s="49">
        <v>66</v>
      </c>
      <c r="F38" s="27" t="s">
        <v>10</v>
      </c>
      <c r="S38" s="38"/>
      <c r="T38" s="38"/>
    </row>
    <row r="39" spans="1:20" customFormat="1" ht="15" x14ac:dyDescent="0.25">
      <c r="A39" s="39">
        <f>IF(F39&lt;&gt;"",COUNTA(F$3:F39),"")</f>
        <v>28</v>
      </c>
      <c r="B39" s="40" t="s">
        <v>40</v>
      </c>
      <c r="C39" s="41" t="s">
        <v>16</v>
      </c>
      <c r="D39" s="49">
        <v>32</v>
      </c>
      <c r="F39" s="27" t="s">
        <v>10</v>
      </c>
      <c r="S39" s="38"/>
      <c r="T39" s="38"/>
    </row>
    <row r="40" spans="1:20" customFormat="1" ht="15" x14ac:dyDescent="0.25">
      <c r="A40" s="39">
        <f>IF(F40&lt;&gt;"",COUNTA(F$3:F40),"")</f>
        <v>29</v>
      </c>
      <c r="B40" s="40" t="s">
        <v>41</v>
      </c>
      <c r="C40" s="41" t="s">
        <v>16</v>
      </c>
      <c r="D40" s="49">
        <v>15</v>
      </c>
      <c r="F40" s="27" t="s">
        <v>10</v>
      </c>
      <c r="S40" s="38"/>
      <c r="T40" s="38"/>
    </row>
    <row r="41" spans="1:20" customFormat="1" ht="15" x14ac:dyDescent="0.25">
      <c r="A41" s="39">
        <f>IF(F41&lt;&gt;"",COUNTA(F$3:F41),"")</f>
        <v>30</v>
      </c>
      <c r="B41" s="40" t="s">
        <v>42</v>
      </c>
      <c r="C41" s="41" t="s">
        <v>16</v>
      </c>
      <c r="D41" s="49">
        <v>6</v>
      </c>
      <c r="F41" s="27" t="s">
        <v>10</v>
      </c>
      <c r="S41" s="38"/>
      <c r="T41" s="38"/>
    </row>
    <row r="42" spans="1:20" customFormat="1" ht="15" x14ac:dyDescent="0.25">
      <c r="A42" s="39">
        <f>IF(F42&lt;&gt;"",COUNTA(F$3:F42),"")</f>
        <v>31</v>
      </c>
      <c r="B42" s="40" t="s">
        <v>44</v>
      </c>
      <c r="C42" s="41" t="s">
        <v>18</v>
      </c>
      <c r="D42" s="48">
        <v>0.08</v>
      </c>
      <c r="F42" s="27" t="s">
        <v>10</v>
      </c>
      <c r="S42" s="38"/>
      <c r="T42" s="38"/>
    </row>
    <row r="43" spans="1:20" customFormat="1" ht="15" x14ac:dyDescent="0.25">
      <c r="A43" s="39">
        <f>IF(F43&lt;&gt;"",COUNTA(F$3:F43),"")</f>
        <v>32</v>
      </c>
      <c r="B43" s="40" t="s">
        <v>45</v>
      </c>
      <c r="C43" s="41" t="s">
        <v>18</v>
      </c>
      <c r="D43" s="48">
        <v>0.33</v>
      </c>
      <c r="F43" s="27" t="s">
        <v>10</v>
      </c>
      <c r="S43" s="38"/>
      <c r="T43" s="38"/>
    </row>
    <row r="44" spans="1:20" customFormat="1" ht="15" x14ac:dyDescent="0.25">
      <c r="A44" s="39">
        <f>IF(F44&lt;&gt;"",COUNTA(F$3:F44),"")</f>
        <v>33</v>
      </c>
      <c r="B44" s="40" t="s">
        <v>46</v>
      </c>
      <c r="C44" s="41" t="s">
        <v>16</v>
      </c>
      <c r="D44" s="49">
        <v>6</v>
      </c>
      <c r="F44" s="27" t="s">
        <v>10</v>
      </c>
      <c r="S44" s="38"/>
      <c r="T44" s="38"/>
    </row>
    <row r="45" spans="1:20" customFormat="1" ht="15" x14ac:dyDescent="0.25">
      <c r="A45" s="39">
        <f>IF(F45&lt;&gt;"",COUNTA(F$3:F45),"")</f>
        <v>34</v>
      </c>
      <c r="B45" s="40" t="s">
        <v>47</v>
      </c>
      <c r="C45" s="41" t="s">
        <v>48</v>
      </c>
      <c r="D45" s="48">
        <v>0.05</v>
      </c>
      <c r="F45" s="27" t="s">
        <v>10</v>
      </c>
      <c r="S45" s="38"/>
      <c r="T45" s="38"/>
    </row>
    <row r="46" spans="1:20" customFormat="1" ht="15" x14ac:dyDescent="0.25">
      <c r="A46" s="39">
        <f>IF(F46&lt;&gt;"",COUNTA(F$3:F46),"")</f>
        <v>35</v>
      </c>
      <c r="B46" s="40" t="s">
        <v>49</v>
      </c>
      <c r="C46" s="41" t="s">
        <v>16</v>
      </c>
      <c r="D46" s="49">
        <v>12</v>
      </c>
      <c r="F46" s="27" t="s">
        <v>10</v>
      </c>
      <c r="S46" s="38"/>
      <c r="T46" s="38"/>
    </row>
    <row r="47" spans="1:20" customFormat="1" ht="15" x14ac:dyDescent="0.25">
      <c r="A47" s="39">
        <f>IF(F47&lt;&gt;"",COUNTA(F$3:F47),"")</f>
        <v>36</v>
      </c>
      <c r="B47" s="40" t="s">
        <v>50</v>
      </c>
      <c r="C47" s="41" t="s">
        <v>16</v>
      </c>
      <c r="D47" s="49">
        <v>3</v>
      </c>
      <c r="F47" s="27" t="s">
        <v>10</v>
      </c>
      <c r="S47" s="38"/>
      <c r="T47" s="38"/>
    </row>
    <row r="48" spans="1:20" customFormat="1" ht="15" x14ac:dyDescent="0.25">
      <c r="A48" s="39">
        <f>IF(F48&lt;&gt;"",COUNTA(F$3:F48),"")</f>
        <v>37</v>
      </c>
      <c r="B48" s="40" t="s">
        <v>51</v>
      </c>
      <c r="C48" s="41" t="s">
        <v>16</v>
      </c>
      <c r="D48" s="49">
        <v>11</v>
      </c>
      <c r="F48" s="27" t="s">
        <v>10</v>
      </c>
      <c r="S48" s="38"/>
      <c r="T48" s="38"/>
    </row>
    <row r="49" spans="1:20" customFormat="1" ht="15" x14ac:dyDescent="0.25">
      <c r="A49" s="39">
        <f>IF(F49&lt;&gt;"",COUNTA(F$3:F49),"")</f>
        <v>38</v>
      </c>
      <c r="B49" s="40" t="s">
        <v>84</v>
      </c>
      <c r="C49" s="41" t="s">
        <v>16</v>
      </c>
      <c r="D49" s="49">
        <v>6</v>
      </c>
      <c r="F49" s="27" t="s">
        <v>10</v>
      </c>
      <c r="S49" s="38"/>
      <c r="T49" s="38"/>
    </row>
    <row r="50" spans="1:20" customFormat="1" ht="22.5" x14ac:dyDescent="0.25">
      <c r="A50" s="39">
        <f>IF(F50&lt;&gt;"",COUNTA(F$3:F50),"")</f>
        <v>39</v>
      </c>
      <c r="B50" s="40" t="s">
        <v>52</v>
      </c>
      <c r="C50" s="41" t="s">
        <v>16</v>
      </c>
      <c r="D50" s="49">
        <v>2</v>
      </c>
      <c r="F50" s="27" t="s">
        <v>10</v>
      </c>
      <c r="S50" s="38"/>
      <c r="T50" s="38"/>
    </row>
    <row r="51" spans="1:20" customFormat="1" ht="22.5" x14ac:dyDescent="0.25">
      <c r="A51" s="39">
        <f>IF(F51&lt;&gt;"",COUNTA(F$3:F51),"")</f>
        <v>40</v>
      </c>
      <c r="B51" s="40" t="s">
        <v>53</v>
      </c>
      <c r="C51" s="41" t="s">
        <v>16</v>
      </c>
      <c r="D51" s="49">
        <v>2</v>
      </c>
      <c r="F51" s="27" t="s">
        <v>10</v>
      </c>
      <c r="S51" s="38"/>
      <c r="T51" s="38"/>
    </row>
    <row r="52" spans="1:20" customFormat="1" ht="33.75" x14ac:dyDescent="0.25">
      <c r="A52" s="39">
        <f>IF(F52&lt;&gt;"",COUNTA(F$3:F52),"")</f>
        <v>41</v>
      </c>
      <c r="B52" s="40" t="s">
        <v>54</v>
      </c>
      <c r="C52" s="41" t="s">
        <v>16</v>
      </c>
      <c r="D52" s="49">
        <v>2</v>
      </c>
      <c r="F52" s="27" t="s">
        <v>10</v>
      </c>
      <c r="S52" s="38"/>
      <c r="T52" s="38"/>
    </row>
    <row r="53" spans="1:20" customFormat="1" ht="33.75" x14ac:dyDescent="0.25">
      <c r="A53" s="39">
        <f>IF(F53&lt;&gt;"",COUNTA(F$3:F53),"")</f>
        <v>42</v>
      </c>
      <c r="B53" s="40" t="s">
        <v>55</v>
      </c>
      <c r="C53" s="41" t="s">
        <v>16</v>
      </c>
      <c r="D53" s="49">
        <v>2</v>
      </c>
      <c r="F53" s="27" t="s">
        <v>10</v>
      </c>
      <c r="S53" s="38"/>
      <c r="T53" s="38"/>
    </row>
    <row r="54" spans="1:20" customFormat="1" ht="13.5" customHeight="1" x14ac:dyDescent="0.25">
      <c r="A54" s="57" t="s">
        <v>58</v>
      </c>
      <c r="B54" s="58"/>
      <c r="C54" s="58"/>
      <c r="D54" s="59"/>
    </row>
    <row r="55" spans="1:20" ht="10.5" customHeight="1" x14ac:dyDescent="0.2">
      <c r="A55" s="57" t="s">
        <v>8</v>
      </c>
      <c r="B55" s="58"/>
      <c r="C55" s="58"/>
      <c r="D55" s="59"/>
    </row>
    <row r="56" spans="1:20" customFormat="1" ht="45" x14ac:dyDescent="0.25">
      <c r="A56" s="39">
        <f>IF(F56&lt;&gt;"",COUNTA(F$3:F56),"")</f>
        <v>43</v>
      </c>
      <c r="B56" s="40" t="s">
        <v>19</v>
      </c>
      <c r="C56" s="41" t="s">
        <v>20</v>
      </c>
      <c r="D56" s="49">
        <v>1680</v>
      </c>
      <c r="F56" s="27" t="s">
        <v>10</v>
      </c>
      <c r="S56" s="38"/>
      <c r="T56" s="38"/>
    </row>
    <row r="57" spans="1:20" customFormat="1" ht="15" x14ac:dyDescent="0.25">
      <c r="A57" s="57" t="s">
        <v>79</v>
      </c>
      <c r="B57" s="58"/>
      <c r="C57" s="58"/>
      <c r="D57" s="59"/>
      <c r="F57" s="27"/>
      <c r="S57" s="38"/>
      <c r="T57" s="38"/>
    </row>
    <row r="58" spans="1:20" customFormat="1" ht="15" x14ac:dyDescent="0.25">
      <c r="A58" s="39">
        <f>IF(F58&lt;&gt;"",COUNTA(F$3:F58),"")</f>
        <v>44</v>
      </c>
      <c r="B58" s="40" t="s">
        <v>21</v>
      </c>
      <c r="C58" s="41" t="s">
        <v>22</v>
      </c>
      <c r="D58" s="49">
        <v>1</v>
      </c>
      <c r="F58" s="27" t="s">
        <v>10</v>
      </c>
      <c r="S58" s="38"/>
      <c r="T58" s="38"/>
    </row>
  </sheetData>
  <mergeCells count="7">
    <mergeCell ref="A55:D55"/>
    <mergeCell ref="A57:D57"/>
    <mergeCell ref="B5:D5"/>
    <mergeCell ref="B6:D6"/>
    <mergeCell ref="A10:D10"/>
    <mergeCell ref="A11:D11"/>
    <mergeCell ref="A54:D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В1_Раздел вед 1</vt:lpstr>
      <vt:lpstr>Приложение В2_Раздел вед 2</vt:lpstr>
      <vt:lpstr>'Приложение В1_Раздел вед 1'!Заголовки_для_печати</vt:lpstr>
      <vt:lpstr>'Приложение В1_Раздел вед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Воробьев Юрий Викторович</cp:lastModifiedBy>
  <cp:lastPrinted>2022-10-24T12:13:08Z</cp:lastPrinted>
  <dcterms:created xsi:type="dcterms:W3CDTF">2020-09-30T08:50:27Z</dcterms:created>
  <dcterms:modified xsi:type="dcterms:W3CDTF">2023-11-29T04:30:12Z</dcterms:modified>
</cp:coreProperties>
</file>